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dox2002-my.sharepoint.com/personal/ajish_george_jedox_com/Documents/Documents/Customer Hub/DrMax/"/>
    </mc:Choice>
  </mc:AlternateContent>
  <xr:revisionPtr revIDLastSave="0" documentId="8_{CF171D3E-170E-4836-9A5D-6D386EB1D2E3}" xr6:coauthVersionLast="47" xr6:coauthVersionMax="47" xr10:uidLastSave="{00000000-0000-0000-0000-000000000000}"/>
  <bookViews>
    <workbookView xWindow="-90" yWindow="-90" windowWidth="19380" windowHeight="10380" xr2:uid="{266B86B7-0FD4-4BBD-8709-F1C0EF7086E4}"/>
  </bookViews>
  <sheets>
    <sheet name="Reclasific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E38" i="2"/>
  <c r="D38" i="2"/>
  <c r="H36" i="2"/>
  <c r="E35" i="2"/>
  <c r="D35" i="2"/>
  <c r="L22" i="2"/>
  <c r="K22" i="2"/>
  <c r="K21" i="2"/>
  <c r="K20" i="2" s="1"/>
  <c r="H21" i="2"/>
  <c r="E20" i="2"/>
  <c r="D20" i="2"/>
  <c r="L19" i="2"/>
  <c r="K19" i="2"/>
  <c r="K16" i="2" s="1"/>
  <c r="L18" i="2"/>
  <c r="K18" i="2"/>
  <c r="K17" i="2"/>
  <c r="I17" i="2"/>
  <c r="I36" i="2" s="1"/>
  <c r="E16" i="2"/>
  <c r="D16" i="2"/>
  <c r="L15" i="2"/>
  <c r="K15" i="2"/>
  <c r="L14" i="2"/>
  <c r="K14" i="2"/>
  <c r="L8" i="2"/>
  <c r="K8" i="2"/>
  <c r="L17" i="2" l="1"/>
  <c r="L16" i="2" s="1"/>
  <c r="I21" i="2"/>
  <c r="I39" i="2" l="1"/>
  <c r="L21" i="2"/>
  <c r="L20" i="2" s="1"/>
</calcChain>
</file>

<file path=xl/sharedStrings.xml><?xml version="1.0" encoding="utf-8"?>
<sst xmlns="http://schemas.openxmlformats.org/spreadsheetml/2006/main" count="81" uniqueCount="40">
  <si>
    <t>Opening balance 2022</t>
  </si>
  <si>
    <t>Movement 2022</t>
  </si>
  <si>
    <t>Closing balance 2022</t>
  </si>
  <si>
    <t>Parent</t>
  </si>
  <si>
    <t>kLC</t>
  </si>
  <si>
    <t>kEUR</t>
  </si>
  <si>
    <t>Code</t>
  </si>
  <si>
    <t>Name</t>
  </si>
  <si>
    <t>2022-12_YTD</t>
  </si>
  <si>
    <t>AA10511</t>
  </si>
  <si>
    <t>Investments in subsidiaries/group undertakings</t>
  </si>
  <si>
    <t>Investee</t>
  </si>
  <si>
    <t>Reclasifications within Equity</t>
  </si>
  <si>
    <t>EE10100</t>
  </si>
  <si>
    <t>Share capital</t>
  </si>
  <si>
    <t>EE10200</t>
  </si>
  <si>
    <t>Share premium</t>
  </si>
  <si>
    <t>EE10300</t>
  </si>
  <si>
    <t>Other reserves</t>
  </si>
  <si>
    <t>EE10301</t>
  </si>
  <si>
    <t>Other funds</t>
  </si>
  <si>
    <t>EE10304</t>
  </si>
  <si>
    <t>Hedging reserve</t>
  </si>
  <si>
    <t>EE10305</t>
  </si>
  <si>
    <t>Reserve of exchange differences on translation</t>
  </si>
  <si>
    <t>EE10400</t>
  </si>
  <si>
    <t>Retained earnings</t>
  </si>
  <si>
    <t>EE10401</t>
  </si>
  <si>
    <t>Retained earnings from previous years</t>
  </si>
  <si>
    <t>EE10402</t>
  </si>
  <si>
    <t>Profit/loss for the period</t>
  </si>
  <si>
    <t>Investment register</t>
  </si>
  <si>
    <t>Movements for Investor (PHXHO - Pharmax Holding limited)</t>
  </si>
  <si>
    <t>Account</t>
  </si>
  <si>
    <t>CZK_Historic</t>
  </si>
  <si>
    <t>EUR_Historic</t>
  </si>
  <si>
    <t>LC (EUR)</t>
  </si>
  <si>
    <t>Guidance to be provided</t>
  </si>
  <si>
    <t>Equity of Investee (CLH - Česká Lékárna Holding, a.s. Group)</t>
  </si>
  <si>
    <t>LC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</si>
</sst>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78BE2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rgb="FF212A36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78BE2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8BE20"/>
      </left>
      <right style="thin">
        <color rgb="FF78BE20"/>
      </right>
      <top style="thin">
        <color rgb="FF78BE20"/>
      </top>
      <bottom style="thin">
        <color rgb="FF78BE20"/>
      </bottom>
      <diagonal/>
    </border>
    <border>
      <left style="thin">
        <color rgb="FF78BE20"/>
      </left>
      <right style="thin">
        <color rgb="FFFFFFFF"/>
      </right>
      <top style="thin">
        <color rgb="FF78BE20"/>
      </top>
      <bottom style="thin">
        <color rgb="FF78BE20"/>
      </bottom>
      <diagonal/>
    </border>
    <border>
      <left style="thin">
        <color rgb="FFFFFFFF"/>
      </left>
      <right style="thin">
        <color rgb="FFFFFFFF"/>
      </right>
      <top style="thin">
        <color rgb="FF78BE20"/>
      </top>
      <bottom style="thin">
        <color rgb="FF78BE20"/>
      </bottom>
      <diagonal/>
    </border>
    <border>
      <left style="thin">
        <color rgb="FF78BE20"/>
      </left>
      <right style="thin">
        <color rgb="FF78BE20"/>
      </right>
      <top/>
      <bottom style="thin">
        <color rgb="FF78BE20"/>
      </bottom>
      <diagonal/>
    </border>
    <border>
      <left/>
      <right style="thin">
        <color rgb="FF78BE20"/>
      </right>
      <top/>
      <bottom style="thin">
        <color rgb="FF78BE2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1" fillId="0" borderId="0" xfId="1"/>
    <xf numFmtId="0" fontId="3" fillId="2" borderId="1" xfId="1" applyFont="1" applyFill="1" applyBorder="1"/>
    <xf numFmtId="49" fontId="3" fillId="2" borderId="1" xfId="1" applyNumberFormat="1" applyFont="1" applyFill="1" applyBorder="1"/>
    <xf numFmtId="3" fontId="3" fillId="2" borderId="1" xfId="1" applyNumberFormat="1" applyFont="1" applyFill="1" applyBorder="1"/>
    <xf numFmtId="0" fontId="3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right" vertical="center" wrapText="1"/>
    </xf>
    <xf numFmtId="4" fontId="2" fillId="0" borderId="5" xfId="1" quotePrefix="1" applyNumberFormat="1" applyFont="1" applyBorder="1" applyAlignment="1">
      <alignment indent="3"/>
    </xf>
    <xf numFmtId="4" fontId="2" fillId="0" borderId="5" xfId="1" applyNumberFormat="1" applyFont="1" applyBorder="1" applyAlignment="1">
      <alignment indent="1"/>
    </xf>
    <xf numFmtId="3" fontId="6" fillId="0" borderId="6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0" fontId="6" fillId="0" borderId="0" xfId="1" applyFont="1"/>
    <xf numFmtId="3" fontId="6" fillId="0" borderId="0" xfId="1" applyNumberFormat="1" applyFont="1"/>
    <xf numFmtId="3" fontId="6" fillId="0" borderId="0" xfId="1" applyNumberFormat="1" applyFont="1" applyAlignment="1">
      <alignment horizontal="right"/>
    </xf>
    <xf numFmtId="3" fontId="6" fillId="0" borderId="5" xfId="1" applyNumberFormat="1" applyFont="1" applyBorder="1" applyAlignment="1">
      <alignment horizontal="right"/>
    </xf>
    <xf numFmtId="4" fontId="3" fillId="0" borderId="5" xfId="1" quotePrefix="1" applyNumberFormat="1" applyFont="1" applyBorder="1" applyAlignment="1">
      <alignment indent="3"/>
    </xf>
    <xf numFmtId="3" fontId="7" fillId="0" borderId="6" xfId="1" applyNumberFormat="1" applyFont="1" applyBorder="1" applyAlignment="1">
      <alignment horizontal="right"/>
    </xf>
    <xf numFmtId="3" fontId="7" fillId="0" borderId="5" xfId="1" applyNumberFormat="1" applyFont="1" applyBorder="1" applyAlignment="1">
      <alignment horizontal="right"/>
    </xf>
    <xf numFmtId="4" fontId="2" fillId="0" borderId="5" xfId="1" quotePrefix="1" applyNumberFormat="1" applyFont="1" applyBorder="1" applyAlignment="1">
      <alignment indent="4"/>
    </xf>
    <xf numFmtId="3" fontId="6" fillId="5" borderId="6" xfId="1" applyNumberFormat="1" applyFont="1" applyFill="1" applyBorder="1" applyAlignment="1">
      <alignment horizontal="right"/>
    </xf>
    <xf numFmtId="3" fontId="6" fillId="5" borderId="5" xfId="1" applyNumberFormat="1" applyFont="1" applyFill="1" applyBorder="1" applyAlignment="1">
      <alignment horizontal="right"/>
    </xf>
    <xf numFmtId="4" fontId="3" fillId="6" borderId="0" xfId="1" applyNumberFormat="1" applyFont="1" applyFill="1"/>
    <xf numFmtId="4" fontId="2" fillId="6" borderId="0" xfId="1" applyNumberFormat="1" applyFont="1" applyFill="1"/>
    <xf numFmtId="3" fontId="6" fillId="7" borderId="0" xfId="1" applyNumberFormat="1" applyFont="1" applyFill="1"/>
    <xf numFmtId="4" fontId="3" fillId="6" borderId="1" xfId="1" applyNumberFormat="1" applyFont="1" applyFill="1" applyBorder="1" applyAlignment="1">
      <alignment horizontal="left"/>
    </xf>
    <xf numFmtId="4" fontId="8" fillId="6" borderId="1" xfId="1" applyNumberFormat="1" applyFont="1" applyFill="1" applyBorder="1" applyAlignment="1">
      <alignment horizontal="left"/>
    </xf>
    <xf numFmtId="3" fontId="7" fillId="0" borderId="1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7" borderId="0" xfId="1" applyNumberFormat="1" applyFont="1" applyFill="1" applyAlignment="1">
      <alignment horizontal="left" indent="2"/>
    </xf>
    <xf numFmtId="0" fontId="2" fillId="6" borderId="0" xfId="1" applyFont="1" applyFill="1" applyAlignment="1">
      <alignment horizontal="left"/>
    </xf>
    <xf numFmtId="4" fontId="6" fillId="3" borderId="0" xfId="1" applyNumberFormat="1" applyFont="1" applyFill="1"/>
    <xf numFmtId="0" fontId="3" fillId="6" borderId="0" xfId="1" applyFont="1" applyFill="1" applyAlignment="1">
      <alignment horizontal="left"/>
    </xf>
    <xf numFmtId="4" fontId="3" fillId="6" borderId="1" xfId="1" applyNumberFormat="1" applyFont="1" applyFill="1" applyBorder="1"/>
    <xf numFmtId="4" fontId="2" fillId="6" borderId="1" xfId="1" applyNumberFormat="1" applyFont="1" applyFill="1" applyBorder="1"/>
    <xf numFmtId="3" fontId="6" fillId="0" borderId="1" xfId="1" applyNumberFormat="1" applyFont="1" applyBorder="1"/>
    <xf numFmtId="4" fontId="2" fillId="0" borderId="0" xfId="1" quotePrefix="1" applyNumberFormat="1" applyFont="1" applyAlignment="1">
      <alignment horizontal="left"/>
    </xf>
    <xf numFmtId="4" fontId="6" fillId="0" borderId="0" xfId="1" applyNumberFormat="1" applyFont="1"/>
    <xf numFmtId="4" fontId="3" fillId="0" borderId="0" xfId="1" quotePrefix="1" applyNumberFormat="1" applyFont="1" applyAlignment="1">
      <alignment horizontal="left"/>
    </xf>
    <xf numFmtId="4" fontId="7" fillId="0" borderId="0" xfId="1" applyNumberFormat="1" applyFont="1"/>
    <xf numFmtId="3" fontId="6" fillId="5" borderId="0" xfId="1" applyNumberFormat="1" applyFont="1" applyFill="1" applyAlignment="1">
      <alignment horizontal="right"/>
    </xf>
    <xf numFmtId="0" fontId="2" fillId="0" borderId="0" xfId="1" quotePrefix="1" applyFont="1"/>
    <xf numFmtId="3" fontId="1" fillId="0" borderId="0" xfId="1" applyNumberFormat="1"/>
  </cellXfs>
  <cellStyles count="2">
    <cellStyle name="Normal" xfId="0" builtinId="0"/>
    <cellStyle name="Normal 2" xfId="1" xr:uid="{9287872A-6A47-4FA2-B699-E1D62CC026C8}"/>
  </cellStyles>
  <dxfs count="13"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  <dxf>
      <font>
        <b/>
        <color rgb="FF00000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A5BC-080F-4A13-BC2D-F06323F8AA25}">
  <dimension ref="A1:P45"/>
  <sheetViews>
    <sheetView showGridLines="0" tabSelected="1" zoomScale="80" zoomScaleNormal="80" workbookViewId="0">
      <pane ySplit="2" topLeftCell="A3" activePane="bottomLeft" state="frozen"/>
      <selection pane="bottomLeft" activeCell="C46" sqref="C46"/>
    </sheetView>
  </sheetViews>
  <sheetFormatPr defaultRowHeight="13" x14ac:dyDescent="0.6"/>
  <cols>
    <col min="1" max="1" width="8.7265625" style="3"/>
    <col min="2" max="2" width="16.453125" style="3" customWidth="1"/>
    <col min="3" max="3" width="35.6796875" style="3" bestFit="1" customWidth="1"/>
    <col min="4" max="5" width="11.54296875" style="3" bestFit="1" customWidth="1"/>
    <col min="6" max="6" width="7.6796875" style="3" bestFit="1" customWidth="1"/>
    <col min="7" max="7" width="8.7265625" style="3"/>
    <col min="8" max="9" width="9.453125" style="50" customWidth="1"/>
    <col min="10" max="10" width="8.7265625" style="3"/>
    <col min="11" max="12" width="11.54296875" style="3" bestFit="1" customWidth="1"/>
    <col min="13" max="13" width="7.6796875" style="3" bestFit="1" customWidth="1"/>
    <col min="14" max="14" width="8.7265625" style="3"/>
    <col min="15" max="15" width="5.6796875" style="3" bestFit="1" customWidth="1"/>
    <col min="16" max="16" width="4.86328125" style="3" bestFit="1" customWidth="1"/>
    <col min="17" max="16384" width="8.7265625" style="3"/>
  </cols>
  <sheetData>
    <row r="1" spans="1:16" ht="4.8499999999999996" customHeight="1" x14ac:dyDescent="0.6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2"/>
      <c r="O1" s="2"/>
      <c r="P1" s="1"/>
    </row>
    <row r="2" spans="1:16" ht="13.75" thickBot="1" x14ac:dyDescent="0.75">
      <c r="A2" s="1"/>
      <c r="B2" s="4"/>
      <c r="C2" s="4"/>
      <c r="D2" s="5" t="s">
        <v>0</v>
      </c>
      <c r="E2" s="4"/>
      <c r="F2" s="4"/>
      <c r="G2" s="4"/>
      <c r="H2" s="6" t="s">
        <v>1</v>
      </c>
      <c r="I2" s="6"/>
      <c r="J2" s="4"/>
      <c r="K2" s="4" t="s">
        <v>2</v>
      </c>
      <c r="L2" s="4"/>
      <c r="M2" s="4"/>
      <c r="N2" s="6"/>
      <c r="O2" s="2"/>
      <c r="P2" s="1"/>
    </row>
    <row r="3" spans="1:16" ht="8.4" customHeight="1" x14ac:dyDescent="0.6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2"/>
      <c r="O3" s="2"/>
      <c r="P3" s="1"/>
    </row>
    <row r="4" spans="1:16" ht="13.75" thickBot="1" x14ac:dyDescent="0.75">
      <c r="A4" s="1"/>
      <c r="B4" s="4" t="s">
        <v>3</v>
      </c>
      <c r="C4" s="4"/>
      <c r="D4" s="5"/>
      <c r="E4" s="4"/>
      <c r="F4" s="4"/>
      <c r="G4" s="4"/>
      <c r="H4" s="6"/>
      <c r="I4" s="6"/>
      <c r="J4" s="4"/>
      <c r="K4" s="4"/>
      <c r="L4" s="4"/>
      <c r="M4" s="4"/>
      <c r="N4" s="6"/>
      <c r="O4" s="2"/>
      <c r="P4" s="1"/>
    </row>
    <row r="5" spans="1:16" ht="4.2" customHeight="1" x14ac:dyDescent="0.6">
      <c r="A5" s="1"/>
      <c r="B5" s="7"/>
      <c r="C5" s="1"/>
      <c r="D5" s="8"/>
      <c r="E5" s="8"/>
      <c r="F5" s="1"/>
      <c r="G5" s="1"/>
      <c r="H5" s="8"/>
      <c r="I5" s="8"/>
      <c r="J5" s="1"/>
      <c r="K5" s="8"/>
      <c r="L5" s="8"/>
      <c r="M5" s="1"/>
      <c r="N5" s="2"/>
      <c r="O5" s="2"/>
      <c r="P5" s="1"/>
    </row>
    <row r="6" spans="1:16" x14ac:dyDescent="0.6">
      <c r="A6" s="1"/>
      <c r="B6" s="7"/>
      <c r="C6" s="1"/>
      <c r="D6" s="8" t="s">
        <v>4</v>
      </c>
      <c r="E6" s="8" t="s">
        <v>5</v>
      </c>
      <c r="F6" s="1"/>
      <c r="G6" s="1"/>
      <c r="H6" s="8" t="s">
        <v>4</v>
      </c>
      <c r="I6" s="8" t="s">
        <v>5</v>
      </c>
      <c r="J6" s="1"/>
      <c r="K6" s="8" t="s">
        <v>4</v>
      </c>
      <c r="L6" s="8" t="s">
        <v>5</v>
      </c>
      <c r="M6" s="1"/>
      <c r="N6" s="2"/>
      <c r="O6" s="2"/>
      <c r="P6" s="1"/>
    </row>
    <row r="7" spans="1:16" x14ac:dyDescent="0.6">
      <c r="A7" s="1"/>
      <c r="B7" s="9" t="s">
        <v>6</v>
      </c>
      <c r="C7" s="10" t="s">
        <v>7</v>
      </c>
      <c r="D7" s="11" t="s">
        <v>8</v>
      </c>
      <c r="E7" s="11" t="s">
        <v>8</v>
      </c>
      <c r="F7" s="1"/>
      <c r="G7" s="1"/>
      <c r="H7" s="2"/>
      <c r="I7" s="2"/>
      <c r="J7" s="1"/>
      <c r="K7" s="11" t="s">
        <v>8</v>
      </c>
      <c r="L7" s="11" t="s">
        <v>8</v>
      </c>
      <c r="M7" s="1"/>
      <c r="N7" s="2"/>
      <c r="O7" s="2"/>
      <c r="P7" s="1"/>
    </row>
    <row r="8" spans="1:16" x14ac:dyDescent="0.6">
      <c r="A8" s="1"/>
      <c r="B8" s="12" t="s">
        <v>9</v>
      </c>
      <c r="C8" s="13" t="s">
        <v>10</v>
      </c>
      <c r="D8" s="14">
        <v>3947497</v>
      </c>
      <c r="E8" s="14">
        <v>151932.05600000001</v>
      </c>
      <c r="F8" s="1"/>
      <c r="G8" s="1"/>
      <c r="H8" s="2">
        <v>0</v>
      </c>
      <c r="I8" s="2">
        <v>0</v>
      </c>
      <c r="J8" s="1"/>
      <c r="K8" s="15">
        <f>+D8+H8</f>
        <v>3947497</v>
      </c>
      <c r="L8" s="14">
        <f>+E8+I8</f>
        <v>151932.05600000001</v>
      </c>
      <c r="M8" s="1"/>
      <c r="N8" s="2"/>
      <c r="O8" s="2"/>
      <c r="P8" s="1"/>
    </row>
    <row r="9" spans="1:16" x14ac:dyDescent="0.6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2"/>
      <c r="O9" s="2"/>
      <c r="P9" s="1"/>
    </row>
    <row r="10" spans="1:16" ht="13.75" thickBot="1" x14ac:dyDescent="0.75">
      <c r="A10" s="1"/>
      <c r="B10" s="4" t="s">
        <v>11</v>
      </c>
      <c r="C10" s="4"/>
      <c r="D10" s="5"/>
      <c r="E10" s="4"/>
      <c r="F10" s="4"/>
      <c r="G10" s="4"/>
      <c r="H10" s="6"/>
      <c r="I10" s="6"/>
      <c r="J10" s="4"/>
      <c r="K10" s="4"/>
      <c r="L10" s="4"/>
      <c r="M10" s="4"/>
      <c r="N10" s="6"/>
      <c r="O10" s="2"/>
      <c r="P10" s="1"/>
    </row>
    <row r="11" spans="1:16" ht="4.8499999999999996" customHeight="1" x14ac:dyDescent="0.6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2"/>
      <c r="O11" s="2"/>
      <c r="P11" s="1"/>
    </row>
    <row r="12" spans="1:16" x14ac:dyDescent="0.6">
      <c r="A12" s="1"/>
      <c r="B12" s="1"/>
      <c r="C12" s="1"/>
      <c r="D12" s="8" t="s">
        <v>4</v>
      </c>
      <c r="E12" s="8" t="s">
        <v>5</v>
      </c>
      <c r="F12" s="1"/>
      <c r="G12" s="1"/>
      <c r="H12" s="16" t="s">
        <v>4</v>
      </c>
      <c r="I12" s="16" t="s">
        <v>5</v>
      </c>
      <c r="J12" s="1"/>
      <c r="K12" s="8" t="s">
        <v>4</v>
      </c>
      <c r="L12" s="8" t="s">
        <v>5</v>
      </c>
      <c r="M12" s="1"/>
      <c r="N12" s="2"/>
      <c r="O12" s="2"/>
      <c r="P12" s="1"/>
    </row>
    <row r="13" spans="1:16" ht="27.65" customHeight="1" x14ac:dyDescent="0.6">
      <c r="A13" s="17"/>
      <c r="B13" s="9" t="s">
        <v>6</v>
      </c>
      <c r="C13" s="10" t="s">
        <v>7</v>
      </c>
      <c r="D13" s="11" t="s">
        <v>8</v>
      </c>
      <c r="E13" s="11" t="s">
        <v>8</v>
      </c>
      <c r="F13" s="17"/>
      <c r="G13" s="17"/>
      <c r="H13" s="18" t="s">
        <v>12</v>
      </c>
      <c r="I13" s="18"/>
      <c r="J13" s="17"/>
      <c r="K13" s="11" t="s">
        <v>8</v>
      </c>
      <c r="L13" s="11" t="s">
        <v>8</v>
      </c>
      <c r="M13" s="17"/>
      <c r="N13" s="19"/>
      <c r="O13" s="2"/>
      <c r="P13" s="1"/>
    </row>
    <row r="14" spans="1:16" x14ac:dyDescent="0.6">
      <c r="A14" s="1"/>
      <c r="B14" s="12" t="s">
        <v>13</v>
      </c>
      <c r="C14" s="13" t="s">
        <v>14</v>
      </c>
      <c r="D14" s="14">
        <v>1080680</v>
      </c>
      <c r="E14" s="14">
        <v>41151</v>
      </c>
      <c r="F14" s="20"/>
      <c r="G14" s="20"/>
      <c r="H14" s="21"/>
      <c r="I14" s="21"/>
      <c r="J14" s="20"/>
      <c r="K14" s="15">
        <f>+D14+H14</f>
        <v>1080680</v>
      </c>
      <c r="L14" s="14">
        <f>+E14+I14</f>
        <v>41151</v>
      </c>
      <c r="M14" s="20"/>
      <c r="N14" s="21"/>
      <c r="O14" s="2"/>
      <c r="P14" s="1"/>
    </row>
    <row r="15" spans="1:16" x14ac:dyDescent="0.6">
      <c r="A15" s="1"/>
      <c r="B15" s="12" t="s">
        <v>15</v>
      </c>
      <c r="C15" s="13" t="s">
        <v>16</v>
      </c>
      <c r="D15" s="14">
        <v>1350000</v>
      </c>
      <c r="E15" s="14">
        <v>52407</v>
      </c>
      <c r="F15" s="20"/>
      <c r="G15" s="20"/>
      <c r="H15" s="22"/>
      <c r="I15" s="22"/>
      <c r="J15" s="20"/>
      <c r="K15" s="23">
        <f>+D15+H15</f>
        <v>1350000</v>
      </c>
      <c r="L15" s="14">
        <f>+E15+I15</f>
        <v>52407</v>
      </c>
      <c r="M15" s="20"/>
      <c r="N15" s="21"/>
      <c r="O15" s="2"/>
      <c r="P15" s="1"/>
    </row>
    <row r="16" spans="1:16" x14ac:dyDescent="0.6">
      <c r="A16" s="1"/>
      <c r="B16" s="24" t="s">
        <v>17</v>
      </c>
      <c r="C16" s="13" t="s">
        <v>18</v>
      </c>
      <c r="D16" s="25">
        <f>SUM(D17:D19)</f>
        <v>175560.55499999999</v>
      </c>
      <c r="E16" s="25">
        <f>SUM(E17:E19)</f>
        <v>-6558.3353885798015</v>
      </c>
      <c r="F16" s="20"/>
      <c r="G16" s="20"/>
      <c r="H16" s="21"/>
      <c r="I16" s="21"/>
      <c r="J16" s="20"/>
      <c r="K16" s="26">
        <f>SUM(K17:K19)</f>
        <v>675560.55499999993</v>
      </c>
      <c r="L16" s="25">
        <f>SUM(L17:L19)</f>
        <v>13259.341979632642</v>
      </c>
      <c r="M16" s="20"/>
      <c r="N16" s="21"/>
      <c r="O16" s="2"/>
      <c r="P16" s="1"/>
    </row>
    <row r="17" spans="1:16" x14ac:dyDescent="0.6">
      <c r="A17" s="1"/>
      <c r="B17" s="27" t="s">
        <v>19</v>
      </c>
      <c r="C17" s="13" t="s">
        <v>20</v>
      </c>
      <c r="D17" s="28">
        <v>0</v>
      </c>
      <c r="E17" s="28">
        <v>0</v>
      </c>
      <c r="F17" s="20"/>
      <c r="G17" s="20"/>
      <c r="H17" s="21">
        <v>500000</v>
      </c>
      <c r="I17" s="21">
        <f>+H17/25.23</f>
        <v>19817.677368212444</v>
      </c>
      <c r="J17" s="20"/>
      <c r="K17" s="29">
        <f>+D17+H17</f>
        <v>500000</v>
      </c>
      <c r="L17" s="28">
        <f>+E17+I17</f>
        <v>19817.677368212444</v>
      </c>
      <c r="M17" s="20"/>
      <c r="N17" s="21"/>
      <c r="O17" s="2"/>
      <c r="P17" s="1"/>
    </row>
    <row r="18" spans="1:16" x14ac:dyDescent="0.6">
      <c r="A18" s="1"/>
      <c r="B18" s="27" t="s">
        <v>21</v>
      </c>
      <c r="C18" s="13" t="s">
        <v>22</v>
      </c>
      <c r="D18" s="14">
        <v>175560.55499999999</v>
      </c>
      <c r="E18" s="14">
        <v>7146.5320000000002</v>
      </c>
      <c r="F18" s="20"/>
      <c r="G18" s="20"/>
      <c r="H18" s="21"/>
      <c r="I18" s="21"/>
      <c r="J18" s="20"/>
      <c r="K18" s="23">
        <f t="shared" ref="K18:L19" si="0">+D18+H18</f>
        <v>175560.55499999999</v>
      </c>
      <c r="L18" s="14">
        <f t="shared" si="0"/>
        <v>7146.5320000000002</v>
      </c>
      <c r="M18" s="20"/>
      <c r="N18" s="21"/>
      <c r="O18" s="2"/>
      <c r="P18" s="1"/>
    </row>
    <row r="19" spans="1:16" x14ac:dyDescent="0.6">
      <c r="A19" s="1"/>
      <c r="B19" s="27" t="s">
        <v>23</v>
      </c>
      <c r="C19" s="13" t="s">
        <v>24</v>
      </c>
      <c r="D19" s="14">
        <v>0</v>
      </c>
      <c r="E19" s="14">
        <v>-13704.867388579802</v>
      </c>
      <c r="F19" s="20"/>
      <c r="G19" s="20"/>
      <c r="H19" s="21"/>
      <c r="I19" s="21"/>
      <c r="J19" s="20"/>
      <c r="K19" s="23">
        <f t="shared" si="0"/>
        <v>0</v>
      </c>
      <c r="L19" s="14">
        <f t="shared" si="0"/>
        <v>-13704.867388579802</v>
      </c>
      <c r="M19" s="20"/>
      <c r="N19" s="21"/>
      <c r="O19" s="2"/>
      <c r="P19" s="1"/>
    </row>
    <row r="20" spans="1:16" x14ac:dyDescent="0.6">
      <c r="A20" s="1"/>
      <c r="B20" s="24" t="s">
        <v>25</v>
      </c>
      <c r="C20" s="13" t="s">
        <v>26</v>
      </c>
      <c r="D20" s="25">
        <f>SUM(D21:D22)</f>
        <v>-3585008.8279999997</v>
      </c>
      <c r="E20" s="25">
        <f>SUM(E21:E22)</f>
        <v>-127585.5110619099</v>
      </c>
      <c r="F20" s="20"/>
      <c r="G20" s="20"/>
      <c r="H20" s="21"/>
      <c r="I20" s="21"/>
      <c r="J20" s="20"/>
      <c r="K20" s="26">
        <f>SUM(K21:K22)</f>
        <v>-4085008.8279999997</v>
      </c>
      <c r="L20" s="25">
        <f>SUM(L21:L22)</f>
        <v>-147403.18843012233</v>
      </c>
      <c r="M20" s="20"/>
      <c r="N20" s="21"/>
      <c r="O20" s="2"/>
      <c r="P20" s="1"/>
    </row>
    <row r="21" spans="1:16" x14ac:dyDescent="0.6">
      <c r="A21" s="1"/>
      <c r="B21" s="27" t="s">
        <v>27</v>
      </c>
      <c r="C21" s="13" t="s">
        <v>28</v>
      </c>
      <c r="D21" s="28">
        <v>-4568561.5609999998</v>
      </c>
      <c r="E21" s="28">
        <v>-167622.77952916801</v>
      </c>
      <c r="F21" s="20"/>
      <c r="G21" s="20"/>
      <c r="H21" s="21">
        <f>-H17</f>
        <v>-500000</v>
      </c>
      <c r="I21" s="21">
        <f>-I17</f>
        <v>-19817.677368212444</v>
      </c>
      <c r="J21" s="20"/>
      <c r="K21" s="29">
        <f>+D21+H21</f>
        <v>-5068561.5609999998</v>
      </c>
      <c r="L21" s="28">
        <f>+E21+I21</f>
        <v>-187440.45689738044</v>
      </c>
      <c r="M21" s="20"/>
      <c r="N21" s="21"/>
      <c r="O21" s="2"/>
      <c r="P21" s="1"/>
    </row>
    <row r="22" spans="1:16" x14ac:dyDescent="0.6">
      <c r="A22" s="1"/>
      <c r="B22" s="27" t="s">
        <v>29</v>
      </c>
      <c r="C22" s="13" t="s">
        <v>30</v>
      </c>
      <c r="D22" s="14">
        <v>983552.73300000001</v>
      </c>
      <c r="E22" s="14">
        <v>40037.268467258102</v>
      </c>
      <c r="F22" s="20"/>
      <c r="G22" s="20"/>
      <c r="H22" s="21"/>
      <c r="I22" s="21"/>
      <c r="J22" s="20"/>
      <c r="K22" s="23">
        <f>+D22+H22</f>
        <v>983552.73300000001</v>
      </c>
      <c r="L22" s="14">
        <f>+E22+I22</f>
        <v>40037.268467258102</v>
      </c>
      <c r="M22" s="20"/>
      <c r="N22" s="21"/>
      <c r="O22" s="2"/>
      <c r="P22" s="1"/>
    </row>
    <row r="23" spans="1:16" x14ac:dyDescent="0.6">
      <c r="A23" s="1"/>
      <c r="B23" s="1"/>
      <c r="C23" s="1"/>
      <c r="D23" s="20"/>
      <c r="E23" s="20"/>
      <c r="F23" s="20"/>
      <c r="G23" s="20"/>
      <c r="H23" s="21"/>
      <c r="I23" s="21"/>
      <c r="J23" s="20"/>
      <c r="K23" s="20"/>
      <c r="L23" s="20"/>
      <c r="M23" s="20"/>
      <c r="N23" s="21"/>
      <c r="O23" s="2"/>
      <c r="P23" s="1"/>
    </row>
    <row r="24" spans="1:16" ht="13.75" thickBot="1" x14ac:dyDescent="0.75">
      <c r="A24" s="1"/>
      <c r="B24" s="4" t="s">
        <v>31</v>
      </c>
      <c r="C24" s="4"/>
      <c r="D24" s="5"/>
      <c r="E24" s="4"/>
      <c r="F24" s="4"/>
      <c r="G24" s="4"/>
      <c r="H24" s="6"/>
      <c r="I24" s="6"/>
      <c r="J24" s="4"/>
      <c r="K24" s="4"/>
      <c r="L24" s="4"/>
      <c r="M24" s="4"/>
      <c r="N24" s="6"/>
      <c r="O24" s="2"/>
      <c r="P24" s="1"/>
    </row>
    <row r="25" spans="1:16" x14ac:dyDescent="0.6">
      <c r="A25" s="1"/>
      <c r="B25" s="1"/>
      <c r="C25" s="1"/>
      <c r="D25" s="20"/>
      <c r="E25" s="20"/>
      <c r="F25" s="20"/>
      <c r="G25" s="20"/>
      <c r="H25" s="21"/>
      <c r="I25" s="21"/>
      <c r="J25" s="20"/>
      <c r="K25" s="20"/>
      <c r="L25" s="20"/>
      <c r="M25" s="20"/>
      <c r="N25" s="21"/>
      <c r="O25" s="2"/>
      <c r="P25" s="1"/>
    </row>
    <row r="26" spans="1:16" x14ac:dyDescent="0.6">
      <c r="A26" s="1"/>
      <c r="B26" s="30" t="s">
        <v>32</v>
      </c>
      <c r="C26" s="31"/>
      <c r="D26" s="21"/>
      <c r="E26" s="21"/>
      <c r="F26" s="21"/>
      <c r="G26" s="21"/>
      <c r="H26" s="21"/>
      <c r="I26" s="21"/>
      <c r="J26" s="21"/>
      <c r="K26" s="32"/>
      <c r="L26" s="32"/>
      <c r="M26" s="32"/>
      <c r="N26" s="21"/>
      <c r="O26" s="2"/>
      <c r="P26" s="1"/>
    </row>
    <row r="27" spans="1:16" ht="13.75" thickBot="1" x14ac:dyDescent="0.75">
      <c r="A27" s="1"/>
      <c r="B27" s="33" t="s">
        <v>33</v>
      </c>
      <c r="C27" s="34" t="s">
        <v>7</v>
      </c>
      <c r="D27" s="35" t="s">
        <v>34</v>
      </c>
      <c r="E27" s="35" t="s">
        <v>35</v>
      </c>
      <c r="F27" s="35" t="s">
        <v>36</v>
      </c>
      <c r="G27" s="36"/>
      <c r="H27" s="36"/>
      <c r="I27" s="36"/>
      <c r="J27" s="36"/>
      <c r="K27" s="37" t="s">
        <v>37</v>
      </c>
      <c r="L27" s="32"/>
      <c r="M27" s="32"/>
      <c r="N27" s="21"/>
      <c r="O27" s="2"/>
      <c r="P27" s="1"/>
    </row>
    <row r="28" spans="1:16" x14ac:dyDescent="0.6">
      <c r="A28" s="1"/>
      <c r="B28" s="38" t="s">
        <v>9</v>
      </c>
      <c r="C28" s="39" t="s">
        <v>10</v>
      </c>
      <c r="D28" s="22">
        <v>3947497</v>
      </c>
      <c r="E28" s="22">
        <v>151932.05600000001</v>
      </c>
      <c r="F28" s="22">
        <v>151932.05600000001</v>
      </c>
      <c r="G28" s="22"/>
      <c r="H28" s="2"/>
      <c r="I28" s="2"/>
      <c r="J28" s="22"/>
      <c r="K28" s="32"/>
      <c r="L28" s="32"/>
      <c r="M28" s="32"/>
      <c r="N28" s="21"/>
      <c r="O28" s="2"/>
      <c r="P28" s="1"/>
    </row>
    <row r="29" spans="1:16" x14ac:dyDescent="0.6">
      <c r="A29" s="1"/>
      <c r="B29" s="38"/>
      <c r="C29" s="39"/>
      <c r="D29" s="22"/>
      <c r="E29" s="22"/>
      <c r="F29" s="22"/>
      <c r="G29" s="22"/>
      <c r="H29" s="22"/>
      <c r="I29" s="22"/>
      <c r="J29" s="22"/>
      <c r="K29" s="32"/>
      <c r="L29" s="32"/>
      <c r="M29" s="32"/>
      <c r="N29" s="21"/>
      <c r="O29" s="2"/>
      <c r="P29" s="1"/>
    </row>
    <row r="30" spans="1:16" x14ac:dyDescent="0.6">
      <c r="A30" s="1"/>
      <c r="B30" s="40" t="s">
        <v>38</v>
      </c>
      <c r="C30" s="39"/>
      <c r="D30" s="22"/>
      <c r="E30" s="22"/>
      <c r="F30" s="22"/>
      <c r="G30" s="22"/>
      <c r="H30" s="22"/>
      <c r="I30" s="22"/>
      <c r="J30" s="22"/>
      <c r="K30" s="32"/>
      <c r="L30" s="32"/>
      <c r="M30" s="32"/>
      <c r="N30" s="21"/>
      <c r="O30" s="2"/>
      <c r="P30" s="1"/>
    </row>
    <row r="31" spans="1:16" ht="13.75" thickBot="1" x14ac:dyDescent="0.75">
      <c r="A31" s="1"/>
      <c r="B31" s="41"/>
      <c r="C31" s="42"/>
      <c r="D31" s="43"/>
      <c r="E31" s="43"/>
      <c r="F31" s="22"/>
      <c r="G31" s="22"/>
      <c r="H31" s="21"/>
      <c r="I31" s="21"/>
      <c r="J31" s="21"/>
      <c r="K31" s="32"/>
      <c r="L31" s="32"/>
      <c r="M31" s="32"/>
      <c r="N31" s="21"/>
      <c r="O31" s="2"/>
      <c r="P31" s="1"/>
    </row>
    <row r="32" spans="1:16" x14ac:dyDescent="0.6">
      <c r="A32" s="1"/>
      <c r="B32" s="40" t="s">
        <v>33</v>
      </c>
      <c r="C32" s="40" t="s">
        <v>7</v>
      </c>
      <c r="D32" s="36" t="s">
        <v>39</v>
      </c>
      <c r="E32" s="36" t="s">
        <v>35</v>
      </c>
      <c r="F32" s="21"/>
      <c r="G32" s="21"/>
      <c r="H32" s="21"/>
      <c r="I32" s="21"/>
      <c r="J32" s="21"/>
      <c r="K32" s="32"/>
      <c r="L32" s="32"/>
      <c r="M32" s="32"/>
      <c r="N32" s="21"/>
      <c r="O32" s="2"/>
      <c r="P32" s="1"/>
    </row>
    <row r="33" spans="1:16" x14ac:dyDescent="0.6">
      <c r="A33" s="1"/>
      <c r="B33" s="44" t="s">
        <v>13</v>
      </c>
      <c r="C33" s="45" t="s">
        <v>14</v>
      </c>
      <c r="D33" s="22">
        <v>1080680</v>
      </c>
      <c r="E33" s="22">
        <v>41151</v>
      </c>
      <c r="F33" s="21"/>
      <c r="G33" s="21"/>
      <c r="H33" s="21"/>
      <c r="I33" s="21"/>
      <c r="J33" s="21"/>
      <c r="K33" s="32"/>
      <c r="L33" s="32"/>
      <c r="M33" s="32"/>
      <c r="N33" s="21"/>
      <c r="O33" s="2"/>
      <c r="P33" s="1"/>
    </row>
    <row r="34" spans="1:16" x14ac:dyDescent="0.6">
      <c r="A34" s="1"/>
      <c r="B34" s="44" t="s">
        <v>15</v>
      </c>
      <c r="C34" s="45" t="s">
        <v>16</v>
      </c>
      <c r="D34" s="22">
        <v>1350000</v>
      </c>
      <c r="E34" s="22">
        <v>52407</v>
      </c>
      <c r="F34" s="21"/>
      <c r="G34" s="21"/>
      <c r="H34" s="21"/>
      <c r="I34" s="21"/>
      <c r="J34" s="21"/>
      <c r="K34" s="32"/>
      <c r="L34" s="32"/>
      <c r="M34" s="32"/>
      <c r="N34" s="21"/>
      <c r="O34" s="2"/>
      <c r="P34" s="1"/>
    </row>
    <row r="35" spans="1:16" x14ac:dyDescent="0.6">
      <c r="A35" s="1"/>
      <c r="B35" s="46" t="s">
        <v>17</v>
      </c>
      <c r="C35" s="47" t="s">
        <v>18</v>
      </c>
      <c r="D35" s="36">
        <f>+D37+D36</f>
        <v>0</v>
      </c>
      <c r="E35" s="36">
        <f>+E37+E36</f>
        <v>0</v>
      </c>
      <c r="F35" s="21"/>
      <c r="G35" s="21"/>
      <c r="H35" s="21"/>
      <c r="I35" s="21"/>
      <c r="J35" s="21"/>
      <c r="K35" s="32"/>
      <c r="L35" s="32"/>
      <c r="M35" s="32"/>
      <c r="N35" s="21"/>
      <c r="O35" s="2"/>
      <c r="P35" s="1"/>
    </row>
    <row r="36" spans="1:16" x14ac:dyDescent="0.6">
      <c r="A36" s="1"/>
      <c r="B36" s="44" t="s">
        <v>19</v>
      </c>
      <c r="C36" s="45" t="s">
        <v>20</v>
      </c>
      <c r="D36" s="48">
        <v>0</v>
      </c>
      <c r="E36" s="48">
        <v>0</v>
      </c>
      <c r="F36" s="21"/>
      <c r="G36" s="21"/>
      <c r="H36" s="2">
        <f t="shared" ref="H36:I36" si="1">H17</f>
        <v>500000</v>
      </c>
      <c r="I36" s="2">
        <f t="shared" si="1"/>
        <v>19817.677368212444</v>
      </c>
      <c r="J36" s="21"/>
      <c r="K36" s="32"/>
      <c r="L36" s="32"/>
      <c r="M36" s="32"/>
      <c r="N36" s="21"/>
      <c r="O36" s="2"/>
      <c r="P36" s="1"/>
    </row>
    <row r="37" spans="1:16" x14ac:dyDescent="0.6">
      <c r="A37" s="1"/>
      <c r="B37" s="44" t="s">
        <v>23</v>
      </c>
      <c r="C37" s="45" t="s">
        <v>24</v>
      </c>
      <c r="D37" s="22">
        <v>0</v>
      </c>
      <c r="E37" s="22">
        <v>0</v>
      </c>
      <c r="F37" s="21"/>
      <c r="G37" s="21"/>
      <c r="H37" s="21"/>
      <c r="I37" s="21"/>
      <c r="J37" s="21"/>
      <c r="K37" s="32"/>
      <c r="L37" s="32"/>
      <c r="M37" s="32"/>
      <c r="N37" s="21"/>
      <c r="O37" s="2"/>
      <c r="P37" s="1"/>
    </row>
    <row r="38" spans="1:16" x14ac:dyDescent="0.6">
      <c r="A38" s="1"/>
      <c r="B38" s="46" t="s">
        <v>25</v>
      </c>
      <c r="C38" s="47" t="s">
        <v>26</v>
      </c>
      <c r="D38" s="36">
        <f>+D39+D40</f>
        <v>928880.91899999999</v>
      </c>
      <c r="E38" s="36">
        <f>+E39+E40</f>
        <v>31018.168000000001</v>
      </c>
      <c r="F38" s="21"/>
      <c r="G38" s="21"/>
      <c r="H38" s="21"/>
      <c r="I38" s="21"/>
      <c r="J38" s="21"/>
      <c r="K38" s="32"/>
      <c r="L38" s="32"/>
      <c r="M38" s="32"/>
      <c r="N38" s="21"/>
      <c r="O38" s="2"/>
      <c r="P38" s="1"/>
    </row>
    <row r="39" spans="1:16" x14ac:dyDescent="0.6">
      <c r="A39" s="1"/>
      <c r="B39" s="44" t="s">
        <v>27</v>
      </c>
      <c r="C39" s="45" t="s">
        <v>28</v>
      </c>
      <c r="D39" s="48">
        <v>928880.91899999999</v>
      </c>
      <c r="E39" s="48">
        <v>31018.168000000001</v>
      </c>
      <c r="F39" s="21"/>
      <c r="G39" s="21"/>
      <c r="H39" s="21">
        <f t="shared" ref="H39:I39" si="2">H21</f>
        <v>-500000</v>
      </c>
      <c r="I39" s="21">
        <f t="shared" si="2"/>
        <v>-19817.677368212444</v>
      </c>
      <c r="J39" s="21"/>
      <c r="K39" s="32"/>
      <c r="L39" s="32"/>
      <c r="M39" s="32"/>
      <c r="N39" s="21"/>
      <c r="O39" s="2"/>
      <c r="P39" s="1"/>
    </row>
    <row r="40" spans="1:16" x14ac:dyDescent="0.6">
      <c r="A40" s="1"/>
      <c r="B40" s="44" t="s">
        <v>29</v>
      </c>
      <c r="C40" s="45" t="s">
        <v>30</v>
      </c>
      <c r="D40" s="22">
        <v>0</v>
      </c>
      <c r="E40" s="22">
        <v>0</v>
      </c>
      <c r="F40" s="21"/>
      <c r="G40" s="21"/>
      <c r="H40" s="21"/>
      <c r="I40" s="21"/>
      <c r="J40" s="21"/>
      <c r="K40" s="32"/>
      <c r="L40" s="32"/>
      <c r="M40" s="32"/>
      <c r="N40" s="21"/>
      <c r="O40" s="2"/>
      <c r="P40" s="1"/>
    </row>
    <row r="41" spans="1:16" x14ac:dyDescent="0.6">
      <c r="A41" s="1"/>
      <c r="B41" s="1"/>
      <c r="C41" s="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"/>
      <c r="P41" s="1"/>
    </row>
    <row r="42" spans="1:16" x14ac:dyDescent="0.6">
      <c r="A42" s="1"/>
      <c r="B42" s="1"/>
      <c r="C42" s="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"/>
      <c r="P42" s="1"/>
    </row>
    <row r="43" spans="1:16" x14ac:dyDescent="0.6">
      <c r="A43" s="1"/>
      <c r="B43" s="49"/>
      <c r="C43" s="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"/>
      <c r="P43" s="1"/>
    </row>
    <row r="44" spans="1:16" x14ac:dyDescent="0.6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</row>
    <row r="45" spans="1:16" x14ac:dyDescent="0.6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</row>
  </sheetData>
  <mergeCells count="1">
    <mergeCell ref="H13:I13"/>
  </mergeCells>
  <conditionalFormatting sqref="B8:E8">
    <cfRule type="expression" dxfId="12" priority="3">
      <formula>$C8="consolidated"</formula>
    </cfRule>
  </conditionalFormatting>
  <conditionalFormatting sqref="B14:E22 K14:L22">
    <cfRule type="expression" dxfId="11" priority="7">
      <formula>$C14="consolidated"</formula>
    </cfRule>
  </conditionalFormatting>
  <conditionalFormatting sqref="D33:E33">
    <cfRule type="expression" dxfId="10" priority="13">
      <formula>$C16="consolidated"</formula>
    </cfRule>
  </conditionalFormatting>
  <conditionalFormatting sqref="D34:E36">
    <cfRule type="expression" dxfId="9" priority="12">
      <formula>$C18="consolidated"</formula>
    </cfRule>
  </conditionalFormatting>
  <conditionalFormatting sqref="D37:E37">
    <cfRule type="expression" dxfId="8" priority="8">
      <formula>$C24="consolidated"</formula>
    </cfRule>
  </conditionalFormatting>
  <conditionalFormatting sqref="D38:E39">
    <cfRule type="expression" dxfId="7" priority="10">
      <formula>$C27="consolidated"</formula>
    </cfRule>
  </conditionalFormatting>
  <conditionalFormatting sqref="D40:E40">
    <cfRule type="expression" dxfId="6" priority="9">
      <formula>$C31="consolidated"</formula>
    </cfRule>
  </conditionalFormatting>
  <conditionalFormatting sqref="D28:G30">
    <cfRule type="expression" dxfId="5" priority="5">
      <formula>#REF!="consolidated"</formula>
    </cfRule>
  </conditionalFormatting>
  <conditionalFormatting sqref="F31:G31">
    <cfRule type="expression" dxfId="4" priority="11">
      <formula>#REF!="consolidated"</formula>
    </cfRule>
  </conditionalFormatting>
  <conditionalFormatting sqref="H15:I15">
    <cfRule type="expression" dxfId="3" priority="4">
      <formula>$C1048570="consolidated"</formula>
    </cfRule>
  </conditionalFormatting>
  <conditionalFormatting sqref="H29:J30">
    <cfRule type="expression" dxfId="2" priority="6">
      <formula>#REF!="consolidated"</formula>
    </cfRule>
  </conditionalFormatting>
  <conditionalFormatting sqref="J28">
    <cfRule type="expression" dxfId="1" priority="1">
      <formula>#REF!="consolidated"</formula>
    </cfRule>
  </conditionalFormatting>
  <conditionalFormatting sqref="K8:L8">
    <cfRule type="expression" dxfId="0" priority="2">
      <formula>$C8="consolidated"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Reclasification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Ajish George</dc:creator>
  <cp:lastModifiedBy>Ajish George</cp:lastModifiedBy>
  <dcterms:created xsi:type="dcterms:W3CDTF">2024-03-04T13:25:37Z</dcterms:created>
  <dcterms:modified xsi:type="dcterms:W3CDTF">2024-03-05T10:52:45Z</dcterms:modified>
</cp:coreProperties>
</file>